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<sst xmlns="http://schemas.openxmlformats.org/spreadsheetml/2006/main" count="50" uniqueCount="48">
  <si>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</si>
  <si>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</si>
  <si>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</si>
  <si>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</si>
  <si>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</si>
  <si>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</si>
  <si>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</si>
  <si>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</si>
  <si>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</si>
  <si>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</si>
  <si>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</si>
  <si>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</si>
  <si>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</si>
  <si>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</si>
  <si>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</si>
  <si>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</si>
  <si>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</si>
  <si>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</si>
  <si>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</si>
  <si>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</si>
  <si>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</si>
  <si>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</si>
  <si>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</si>
  <si>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</si>
  <si>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</si>
  <si>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</si>
  <si>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</si>
  <si>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</si>
  <si>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</si>
  <si>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</si>
  <si>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</si>
  <si>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</si>
  <si>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</si>
  <si>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</si>
  <si>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</si>
  <si>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</si>
  <si>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</si>
  <si>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</si>
  <si>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</si>
  <si>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</si>
  <si>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</si>
  <si>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</si>
  <si>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</si>
  <si>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</si>
  <si>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</si>
  <si>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</si>
  <si>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</si>
  <si>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14 грудня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</si>
</sst>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5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5" fillId="0" borderId="26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5" fillId="0" borderId="34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80" zoomScaleNormal="75" zoomScaleSheetLayoutView="80" zoomScalePageLayoutView="0" workbookViewId="0" topLeftCell="A1">
      <selection activeCell="G24" sqref="G24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44" customFormat="1" ht="22.5">
      <c r="A1" s="63" t="s">
        <v>36</v>
      </c>
      <c r="B1" s="63"/>
      <c r="C1" s="63"/>
      <c r="D1" s="63"/>
      <c r="E1" s="63"/>
    </row>
    <row r="2" spans="1:5" s="44" customFormat="1" ht="22.5">
      <c r="A2" s="63" t="s">
        <v>47</v>
      </c>
      <c r="B2" s="63"/>
      <c r="C2" s="63"/>
      <c r="D2" s="63"/>
      <c r="E2" s="63"/>
    </row>
    <row r="3" spans="1:5" s="44" customFormat="1" ht="12" customHeight="1" thickBot="1">
      <c r="A3" s="1"/>
      <c r="B3" s="2"/>
      <c r="C3" s="47"/>
      <c r="D3" s="47"/>
      <c r="E3" s="3"/>
    </row>
    <row r="4" spans="1:5" s="44" customFormat="1" ht="78.75" customHeight="1" thickBot="1">
      <c r="A4" s="5" t="s">
        <v>0</v>
      </c>
      <c r="B4" s="6" t="s">
        <v>1</v>
      </c>
      <c r="C4" s="7" t="s">
        <v>10</v>
      </c>
      <c r="D4" s="7" t="s">
        <v>30</v>
      </c>
      <c r="E4" s="8" t="s">
        <v>11</v>
      </c>
    </row>
    <row r="5" spans="1:5" s="44" customFormat="1" ht="23.25" customHeight="1" thickBot="1">
      <c r="A5" s="64" t="s">
        <v>13</v>
      </c>
      <c r="B5" s="65"/>
      <c r="C5" s="65"/>
      <c r="D5" s="65"/>
      <c r="E5" s="66"/>
    </row>
    <row r="6" spans="1:5" s="44" customFormat="1" ht="29.25" customHeight="1" thickBot="1">
      <c r="A6" s="9">
        <v>10000000</v>
      </c>
      <c r="B6" s="10" t="s">
        <v>7</v>
      </c>
      <c r="C6" s="11">
        <f>C7+C8</f>
        <v>45293.5</v>
      </c>
      <c r="D6" s="11">
        <f>D7+D8</f>
        <v>47265.399999999994</v>
      </c>
      <c r="E6" s="12">
        <f>D6/C6*100</f>
        <v>104.35360482188392</v>
      </c>
    </row>
    <row r="7" spans="1:5" s="44" customFormat="1" ht="25.5" customHeight="1">
      <c r="A7" s="13">
        <v>11010000</v>
      </c>
      <c r="B7" s="14" t="s">
        <v>17</v>
      </c>
      <c r="C7" s="15">
        <v>45239</v>
      </c>
      <c r="D7" s="15">
        <v>47251.7</v>
      </c>
      <c r="E7" s="16">
        <f>D7/C7*100</f>
        <v>104.44903733504276</v>
      </c>
    </row>
    <row r="8" spans="1:5" s="44" customFormat="1" ht="34.5" customHeight="1" thickBot="1">
      <c r="A8" s="17" t="s">
        <v>35</v>
      </c>
      <c r="B8" s="18" t="s">
        <v>34</v>
      </c>
      <c r="C8" s="24">
        <v>54.5</v>
      </c>
      <c r="D8" s="24">
        <v>13.7</v>
      </c>
      <c r="E8" s="16">
        <f>D8/C8*100</f>
        <v>25.137614678899084</v>
      </c>
    </row>
    <row r="9" spans="1:5" s="44" customFormat="1" ht="16.5" thickBot="1">
      <c r="A9" s="9">
        <v>20000000</v>
      </c>
      <c r="B9" s="10" t="s">
        <v>8</v>
      </c>
      <c r="C9" s="11">
        <f>C10+C11</f>
        <v>103</v>
      </c>
      <c r="D9" s="11">
        <f>D10+D11</f>
        <v>137.39999999999998</v>
      </c>
      <c r="E9" s="43" t="s">
        <v>33</v>
      </c>
    </row>
    <row r="10" spans="1:5" s="44" customFormat="1" ht="37.5" customHeight="1">
      <c r="A10" s="41" t="s">
        <v>37</v>
      </c>
      <c r="B10" s="42" t="s">
        <v>38</v>
      </c>
      <c r="C10" s="15">
        <v>3</v>
      </c>
      <c r="D10" s="15">
        <v>6.7</v>
      </c>
      <c r="E10" s="16" t="s">
        <v>33</v>
      </c>
    </row>
    <row r="11" spans="1:5" s="44" customFormat="1" ht="33.75" customHeight="1" thickBot="1">
      <c r="A11" s="21" t="s">
        <v>6</v>
      </c>
      <c r="B11" s="22" t="s">
        <v>4</v>
      </c>
      <c r="C11" s="23">
        <v>100</v>
      </c>
      <c r="D11" s="24">
        <v>130.7</v>
      </c>
      <c r="E11" s="16">
        <f>D11/C11*100</f>
        <v>130.7</v>
      </c>
    </row>
    <row r="12" spans="1:5" s="44" customFormat="1" ht="22.5" customHeight="1" thickBot="1">
      <c r="A12" s="9" t="s">
        <v>5</v>
      </c>
      <c r="B12" s="10" t="s">
        <v>9</v>
      </c>
      <c r="C12" s="11">
        <f>C13</f>
        <v>0</v>
      </c>
      <c r="D12" s="11">
        <f>D13</f>
        <v>1</v>
      </c>
      <c r="E12" s="12" t="s">
        <v>44</v>
      </c>
    </row>
    <row r="13" spans="1:5" s="44" customFormat="1" ht="46.5" customHeight="1" thickBot="1">
      <c r="A13" s="25" t="s">
        <v>31</v>
      </c>
      <c r="B13" s="26" t="s">
        <v>32</v>
      </c>
      <c r="C13" s="19">
        <v>0</v>
      </c>
      <c r="D13" s="20">
        <v>1</v>
      </c>
      <c r="E13" s="27" t="s">
        <v>44</v>
      </c>
    </row>
    <row r="14" spans="1:5" s="44" customFormat="1" ht="19.5" thickBot="1">
      <c r="A14" s="28"/>
      <c r="B14" s="29" t="s">
        <v>15</v>
      </c>
      <c r="C14" s="30">
        <f>C12+C6+C9</f>
        <v>45396.5</v>
      </c>
      <c r="D14" s="30">
        <f>D12+D6+D9</f>
        <v>47403.799999999996</v>
      </c>
      <c r="E14" s="31">
        <f>D14/C14*100</f>
        <v>104.42170651922504</v>
      </c>
    </row>
    <row r="15" spans="1:5" s="44" customFormat="1" ht="22.5" customHeight="1" thickBot="1">
      <c r="A15" s="9" t="s">
        <v>12</v>
      </c>
      <c r="B15" s="10" t="s">
        <v>14</v>
      </c>
      <c r="C15" s="11">
        <f>C16+C17</f>
        <v>206515.3</v>
      </c>
      <c r="D15" s="11">
        <f>D16+D17</f>
        <v>179510.40000000002</v>
      </c>
      <c r="E15" s="11">
        <f>D15/C15*100</f>
        <v>86.9235354474947</v>
      </c>
    </row>
    <row r="16" spans="1:5" s="44" customFormat="1" ht="24.75" customHeight="1">
      <c r="A16" s="32">
        <v>41020000</v>
      </c>
      <c r="B16" s="33" t="s">
        <v>2</v>
      </c>
      <c r="C16" s="34">
        <v>11696</v>
      </c>
      <c r="D16" s="34">
        <v>11055.7</v>
      </c>
      <c r="E16" s="34">
        <f>D16/C16*100</f>
        <v>94.52547879616964</v>
      </c>
    </row>
    <row r="17" spans="1:5" s="44" customFormat="1" ht="25.5" customHeight="1" thickBot="1">
      <c r="A17" s="35">
        <v>41030000</v>
      </c>
      <c r="B17" s="36" t="s">
        <v>3</v>
      </c>
      <c r="C17" s="37">
        <v>194819.3</v>
      </c>
      <c r="D17" s="37">
        <v>168454.7</v>
      </c>
      <c r="E17" s="37">
        <f>D17/C17*100</f>
        <v>86.46715186842371</v>
      </c>
    </row>
    <row r="18" spans="1:5" s="44" customFormat="1" ht="19.5" thickBot="1">
      <c r="A18" s="38"/>
      <c r="B18" s="39" t="s">
        <v>16</v>
      </c>
      <c r="C18" s="40">
        <f>C15+C14</f>
        <v>251911.8</v>
      </c>
      <c r="D18" s="40">
        <f>D15+D14</f>
        <v>226914.2</v>
      </c>
      <c r="E18" s="31">
        <f>D18/C18*100</f>
        <v>90.07684435584201</v>
      </c>
    </row>
    <row r="19" spans="1:5" s="45" customFormat="1" ht="36" customHeight="1" thickBot="1">
      <c r="A19" s="48"/>
      <c r="B19" s="49" t="s">
        <v>43</v>
      </c>
      <c r="C19" s="50"/>
      <c r="D19" s="50">
        <v>16179.1</v>
      </c>
      <c r="E19" s="51">
        <f aca="true" t="shared" si="0" ref="E19:E34">IF(C19=0,"",IF(D19/C19*100&gt;=200,"В/100",D19/C19*100))</f>
      </c>
    </row>
    <row r="20" spans="1:5" s="45" customFormat="1" ht="21.75" customHeight="1" thickBot="1">
      <c r="A20" s="67" t="s">
        <v>18</v>
      </c>
      <c r="B20" s="68"/>
      <c r="C20" s="68"/>
      <c r="D20" s="68"/>
      <c r="E20" s="69"/>
    </row>
    <row r="21" spans="1:5" s="45" customFormat="1" ht="22.5" customHeight="1">
      <c r="A21" s="52">
        <v>10000</v>
      </c>
      <c r="B21" s="53" t="s">
        <v>19</v>
      </c>
      <c r="C21" s="54">
        <v>2145.993</v>
      </c>
      <c r="D21" s="54">
        <v>1739.687</v>
      </c>
      <c r="E21" s="55">
        <f t="shared" si="0"/>
        <v>81.06676023640338</v>
      </c>
    </row>
    <row r="22" spans="1:5" s="45" customFormat="1" ht="30" customHeight="1">
      <c r="A22" s="52">
        <v>70000</v>
      </c>
      <c r="B22" s="53" t="s">
        <v>20</v>
      </c>
      <c r="C22" s="54">
        <v>77357.405</v>
      </c>
      <c r="D22" s="54">
        <v>69966.563</v>
      </c>
      <c r="E22" s="55">
        <f t="shared" si="0"/>
        <v>90.4458506590287</v>
      </c>
    </row>
    <row r="23" spans="1:5" s="45" customFormat="1" ht="19.5" customHeight="1">
      <c r="A23" s="52">
        <v>80000</v>
      </c>
      <c r="B23" s="53" t="s">
        <v>21</v>
      </c>
      <c r="C23" s="54">
        <v>45285.737</v>
      </c>
      <c r="D23" s="54">
        <v>42102.6</v>
      </c>
      <c r="E23" s="55">
        <f t="shared" si="0"/>
        <v>92.97099437732457</v>
      </c>
    </row>
    <row r="24" spans="1:5" s="45" customFormat="1" ht="25.5" customHeight="1">
      <c r="A24" s="52">
        <v>90000</v>
      </c>
      <c r="B24" s="53" t="s">
        <v>29</v>
      </c>
      <c r="C24" s="54">
        <v>100252.144</v>
      </c>
      <c r="D24" s="54">
        <v>73989.273</v>
      </c>
      <c r="E24" s="55">
        <f t="shared" si="0"/>
        <v>73.80318270300533</v>
      </c>
    </row>
    <row r="25" spans="1:5" s="45" customFormat="1" ht="21" customHeight="1">
      <c r="A25" s="52" t="s">
        <v>39</v>
      </c>
      <c r="B25" s="53" t="s">
        <v>40</v>
      </c>
      <c r="C25" s="54">
        <v>502.567</v>
      </c>
      <c r="D25" s="54">
        <v>55</v>
      </c>
      <c r="E25" s="55">
        <f t="shared" si="0"/>
        <v>10.943814456579918</v>
      </c>
    </row>
    <row r="26" spans="1:5" s="45" customFormat="1" ht="21" customHeight="1">
      <c r="A26" s="52">
        <v>110000</v>
      </c>
      <c r="B26" s="53" t="s">
        <v>22</v>
      </c>
      <c r="C26" s="54">
        <v>6748.117</v>
      </c>
      <c r="D26" s="54">
        <v>5522.972</v>
      </c>
      <c r="E26" s="55">
        <f t="shared" si="0"/>
        <v>81.84463903041396</v>
      </c>
    </row>
    <row r="27" spans="1:5" s="45" customFormat="1" ht="24" customHeight="1">
      <c r="A27" s="52">
        <v>120000</v>
      </c>
      <c r="B27" s="53" t="s">
        <v>23</v>
      </c>
      <c r="C27" s="54">
        <v>226.356</v>
      </c>
      <c r="D27" s="54">
        <v>218.696</v>
      </c>
      <c r="E27" s="55">
        <f t="shared" si="0"/>
        <v>96.61595009630847</v>
      </c>
    </row>
    <row r="28" spans="1:5" s="45" customFormat="1" ht="25.5" customHeight="1">
      <c r="A28" s="52">
        <v>130000</v>
      </c>
      <c r="B28" s="53" t="s">
        <v>24</v>
      </c>
      <c r="C28" s="54">
        <v>795.334</v>
      </c>
      <c r="D28" s="54">
        <v>709.734</v>
      </c>
      <c r="E28" s="55">
        <f t="shared" si="0"/>
        <v>89.23722612135279</v>
      </c>
    </row>
    <row r="29" spans="1:5" s="45" customFormat="1" ht="25.5" customHeight="1">
      <c r="A29" s="52" t="s">
        <v>45</v>
      </c>
      <c r="B29" s="53" t="s">
        <v>46</v>
      </c>
      <c r="C29" s="54">
        <v>0</v>
      </c>
      <c r="D29" s="54"/>
      <c r="E29" s="55"/>
    </row>
    <row r="30" spans="1:5" s="45" customFormat="1" ht="24.75" customHeight="1">
      <c r="A30" s="52" t="s">
        <v>41</v>
      </c>
      <c r="B30" s="53" t="s">
        <v>42</v>
      </c>
      <c r="C30" s="54">
        <v>746.41</v>
      </c>
      <c r="D30" s="54">
        <v>739.662</v>
      </c>
      <c r="E30" s="55">
        <f t="shared" si="0"/>
        <v>99.09593922911002</v>
      </c>
    </row>
    <row r="31" spans="1:5" s="45" customFormat="1" ht="24" customHeight="1">
      <c r="A31" s="52">
        <v>180000</v>
      </c>
      <c r="B31" s="53" t="s">
        <v>25</v>
      </c>
      <c r="C31" s="54">
        <v>35</v>
      </c>
      <c r="D31" s="54"/>
      <c r="E31" s="55">
        <f t="shared" si="0"/>
        <v>0</v>
      </c>
    </row>
    <row r="32" spans="1:5" s="45" customFormat="1" ht="25.5" customHeight="1">
      <c r="A32" s="52">
        <v>210000</v>
      </c>
      <c r="B32" s="53" t="s">
        <v>27</v>
      </c>
      <c r="C32" s="54">
        <v>247.5</v>
      </c>
      <c r="D32" s="54">
        <v>187.129</v>
      </c>
      <c r="E32" s="55">
        <f t="shared" si="0"/>
        <v>75.60767676767676</v>
      </c>
    </row>
    <row r="33" spans="1:5" s="45" customFormat="1" ht="29.25" customHeight="1" thickBot="1">
      <c r="A33" s="56">
        <v>250000</v>
      </c>
      <c r="B33" s="57" t="s">
        <v>26</v>
      </c>
      <c r="C33" s="58">
        <v>15465.404</v>
      </c>
      <c r="D33" s="58">
        <v>15317.221</v>
      </c>
      <c r="E33" s="59">
        <f t="shared" si="0"/>
        <v>99.04184203658694</v>
      </c>
    </row>
    <row r="34" spans="1:5" s="46" customFormat="1" ht="23.25" customHeight="1" thickBot="1">
      <c r="A34" s="60"/>
      <c r="B34" s="61" t="s">
        <v>28</v>
      </c>
      <c r="C34" s="62">
        <f>SUM(C21:C33)</f>
        <v>249807.96700000003</v>
      </c>
      <c r="D34" s="62">
        <f>SUM(D21:D33)</f>
        <v>210548.537</v>
      </c>
      <c r="E34" s="51">
        <f t="shared" si="0"/>
        <v>84.28415615743752</v>
      </c>
    </row>
    <row r="35" s="45" customFormat="1" ht="12.75"/>
    <row r="36" s="45" customFormat="1" ht="12.75"/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2015-12-14T08:06:01Z</cp:lastPrinted>
  <dcterms:created xsi:type="dcterms:W3CDTF">2015-04-06T06:03:14Z</dcterms:created>
  <dcterms:modified xsi:type="dcterms:W3CDTF">2015-12-15T06:35:52Z</dcterms:modified>
  <cp:category/>
  <cp:version/>
  <cp:contentType/>
  <cp:contentStatus/>
</cp:coreProperties>
</file>